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2995" windowHeight="10035"/>
  </bookViews>
  <sheets>
    <sheet name="Heritage SN Decoder" sheetId="1" r:id="rId1"/>
  </sheets>
  <calcPr calcId="145621"/>
</workbook>
</file>

<file path=xl/calcChain.xml><?xml version="1.0" encoding="utf-8"?>
<calcChain xmlns="http://schemas.openxmlformats.org/spreadsheetml/2006/main">
  <c r="A9" i="1" l="1"/>
  <c r="B9" i="1" s="1"/>
  <c r="J36" i="1"/>
  <c r="L36" i="1"/>
  <c r="L31" i="1"/>
  <c r="L32" i="1"/>
  <c r="L33" i="1"/>
  <c r="L34" i="1"/>
  <c r="L35" i="1"/>
  <c r="J28" i="1"/>
  <c r="J29" i="1"/>
  <c r="J30" i="1"/>
  <c r="J31" i="1"/>
  <c r="J32" i="1"/>
  <c r="J33" i="1"/>
  <c r="J34" i="1"/>
  <c r="J35" i="1"/>
  <c r="J27" i="1"/>
  <c r="L25" i="1"/>
  <c r="L26" i="1"/>
  <c r="L27" i="1"/>
  <c r="L28" i="1"/>
  <c r="L29" i="1"/>
  <c r="L30" i="1"/>
  <c r="C9" i="1"/>
  <c r="L24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1" i="1"/>
</calcChain>
</file>

<file path=xl/sharedStrings.xml><?xml version="1.0" encoding="utf-8"?>
<sst xmlns="http://schemas.openxmlformats.org/spreadsheetml/2006/main" count="35" uniqueCount="35">
  <si>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</si>
  <si>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</si>
  <si>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</si>
  <si>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</si>
  <si>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</si>
  <si>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</si>
  <si>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</si>
  <si>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</si>
  <si>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</si>
  <si>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</si>
  <si>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</si>
  <si>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</si>
  <si>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</si>
  <si>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</si>
  <si>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</si>
  <si>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</si>
  <si>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</si>
  <si>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</si>
  <si>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</si>
  <si>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</si>
  <si>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</si>
  <si>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</si>
  <si>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</si>
  <si>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</si>
  <si>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Guitar #</t>
  </si>
  <si>
    <t>Date Mfgd.</t>
  </si>
  <si>
    <t>Serial No.</t>
  </si>
  <si>
    <t>AA</t>
  </si>
  <si>
    <t>Z</t>
  </si>
  <si>
    <t>Day of Week</t>
  </si>
  <si>
    <t>DIRECTIONS:</t>
  </si>
  <si>
    <t>2) When you hit "enter", the guitar's date and day of the week of manufacture</t>
  </si>
  <si>
    <t xml:space="preserve">     will be displayed,along with its production sequence number on that day.</t>
  </si>
  <si>
    <t>1) Enter your Heritage guitar's serial number in cell B6, highlighted in yellow.</t>
  </si>
  <si>
    <t>B36401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</si>
</sst>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dd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workbookViewId="0">
      <selection activeCell="B6" sqref="B6"/>
    </sheetView>
  </sheetViews>
  <sheetFormatPr defaultRowHeight="15" x14ac:dyDescent="0.25"/>
  <cols>
    <col min="1" max="1" width="12.28515625" customWidth="1"/>
    <col min="2" max="2" width="13.42578125" customWidth="1"/>
    <col min="3" max="3" width="10.7109375" customWidth="1"/>
    <col min="10" max="11" width="9.140625" style="8" hidden="1" customWidth="1"/>
    <col min="12" max="13" width="9.140625" hidden="1" customWidth="1"/>
    <col min="14" max="16" width="9.7109375" bestFit="1" customWidth="1"/>
  </cols>
  <sheetData>
    <row r="1" spans="1:17" x14ac:dyDescent="0.25">
      <c r="A1" s="3" t="s">
        <v>30</v>
      </c>
      <c r="J1" s="7" t="s">
        <v>0</v>
      </c>
      <c r="K1" s="7">
        <v>1985</v>
      </c>
      <c r="L1" s="1">
        <f>VALUE("1/1/"&amp;K1)</f>
        <v>31048</v>
      </c>
      <c r="M1" s="2">
        <v>1</v>
      </c>
    </row>
    <row r="2" spans="1:17" x14ac:dyDescent="0.25">
      <c r="A2" s="13" t="s">
        <v>33</v>
      </c>
      <c r="B2" s="13"/>
      <c r="C2" s="13"/>
      <c r="D2" s="13"/>
      <c r="E2" s="13"/>
      <c r="F2" s="13"/>
      <c r="G2" s="13"/>
      <c r="H2" s="13"/>
      <c r="I2" s="12"/>
      <c r="J2" s="7" t="s">
        <v>1</v>
      </c>
      <c r="K2" s="7">
        <v>1986</v>
      </c>
      <c r="L2" s="1">
        <f t="shared" ref="L2:L36" si="0">VALUE("1/1/"&amp;K2)</f>
        <v>31413</v>
      </c>
      <c r="M2" s="2">
        <v>1</v>
      </c>
      <c r="N2" s="12"/>
      <c r="O2" s="12"/>
      <c r="P2" s="12"/>
      <c r="Q2" s="12"/>
    </row>
    <row r="3" spans="1:17" x14ac:dyDescent="0.25">
      <c r="A3" s="13" t="s">
        <v>31</v>
      </c>
      <c r="B3" s="13"/>
      <c r="C3" s="13"/>
      <c r="D3" s="13"/>
      <c r="E3" s="13"/>
      <c r="F3" s="13"/>
      <c r="G3" s="13"/>
      <c r="H3" s="13"/>
      <c r="I3" s="12"/>
      <c r="J3" s="7" t="s">
        <v>2</v>
      </c>
      <c r="K3" s="7">
        <v>1987</v>
      </c>
      <c r="L3" s="1">
        <f t="shared" si="0"/>
        <v>31778</v>
      </c>
      <c r="M3" s="2">
        <v>1</v>
      </c>
      <c r="N3" s="12"/>
      <c r="O3" s="12"/>
      <c r="P3" s="12"/>
      <c r="Q3" s="12"/>
    </row>
    <row r="4" spans="1:17" x14ac:dyDescent="0.25">
      <c r="A4" s="13" t="s">
        <v>32</v>
      </c>
      <c r="B4" s="13"/>
      <c r="C4" s="13"/>
      <c r="D4" s="13"/>
      <c r="E4" s="13"/>
      <c r="F4" s="13"/>
      <c r="G4" s="13"/>
      <c r="H4" s="13"/>
      <c r="I4" s="12"/>
      <c r="J4" s="7" t="s">
        <v>3</v>
      </c>
      <c r="K4" s="7">
        <v>1988</v>
      </c>
      <c r="L4" s="1">
        <f t="shared" si="0"/>
        <v>32143</v>
      </c>
      <c r="M4" s="2">
        <v>0</v>
      </c>
      <c r="N4" s="12"/>
      <c r="O4" s="12"/>
      <c r="P4" s="12"/>
      <c r="Q4" s="12"/>
    </row>
    <row r="5" spans="1:17" x14ac:dyDescent="0.25">
      <c r="J5" s="7" t="s">
        <v>4</v>
      </c>
      <c r="K5" s="7">
        <v>1989</v>
      </c>
      <c r="L5" s="1">
        <f t="shared" si="0"/>
        <v>32509</v>
      </c>
      <c r="M5" s="2">
        <v>1</v>
      </c>
    </row>
    <row r="6" spans="1:17" x14ac:dyDescent="0.25">
      <c r="A6" s="4" t="s">
        <v>26</v>
      </c>
      <c r="B6" s="11" t="s">
        <v>34</v>
      </c>
      <c r="J6" s="7" t="s">
        <v>5</v>
      </c>
      <c r="K6" s="7">
        <v>1990</v>
      </c>
      <c r="L6" s="1">
        <f t="shared" si="0"/>
        <v>32874</v>
      </c>
      <c r="M6" s="2">
        <v>1</v>
      </c>
    </row>
    <row r="7" spans="1:17" x14ac:dyDescent="0.25">
      <c r="J7" s="7" t="s">
        <v>6</v>
      </c>
      <c r="K7" s="7">
        <v>1991</v>
      </c>
      <c r="L7" s="1">
        <f t="shared" si="0"/>
        <v>33239</v>
      </c>
      <c r="M7" s="2">
        <v>1</v>
      </c>
    </row>
    <row r="8" spans="1:17" x14ac:dyDescent="0.25">
      <c r="A8" s="4" t="s">
        <v>25</v>
      </c>
      <c r="B8" s="4" t="s">
        <v>29</v>
      </c>
      <c r="C8" s="4" t="s">
        <v>24</v>
      </c>
      <c r="J8" s="7" t="s">
        <v>7</v>
      </c>
      <c r="K8" s="7">
        <v>1992</v>
      </c>
      <c r="L8" s="1">
        <f t="shared" si="0"/>
        <v>33604</v>
      </c>
      <c r="M8" s="2">
        <v>0</v>
      </c>
    </row>
    <row r="9" spans="1:17" x14ac:dyDescent="0.25">
      <c r="A9" s="5">
        <f>IF(LEN(B6)=6,VLOOKUP(LEFT(B6,1),J:M,3,FALSE)+365-VALUE(MID(B6,2,3)+VLOOKUP(LEFT(B6,1),J:M,4,FALSE)),IF(LEN(B6)=7,VLOOKUP(LEFT(B6,2),J:M,3,FALSE)+365-VALUE(MID(B6,3,3)+VLOOKUP(LEFT(B6,2),J:M,4,FALSE)),"Mis-entry!"))</f>
        <v>31048</v>
      </c>
      <c r="B9" s="10">
        <f>A9</f>
        <v>31048</v>
      </c>
      <c r="C9" s="6">
        <f>VALUE(RIGHT(B6,2))</f>
        <v>1</v>
      </c>
      <c r="J9" s="7" t="s">
        <v>8</v>
      </c>
      <c r="K9" s="7">
        <v>1993</v>
      </c>
      <c r="L9" s="1">
        <f t="shared" si="0"/>
        <v>33970</v>
      </c>
      <c r="M9" s="2">
        <v>1</v>
      </c>
    </row>
    <row r="10" spans="1:17" x14ac:dyDescent="0.25">
      <c r="J10" s="7" t="s">
        <v>9</v>
      </c>
      <c r="K10" s="7">
        <v>1994</v>
      </c>
      <c r="L10" s="1">
        <f t="shared" si="0"/>
        <v>34335</v>
      </c>
      <c r="M10" s="2">
        <v>1</v>
      </c>
    </row>
    <row r="11" spans="1:17" x14ac:dyDescent="0.25">
      <c r="A11" s="1"/>
      <c r="J11" s="7" t="s">
        <v>10</v>
      </c>
      <c r="K11" s="7">
        <v>1995</v>
      </c>
      <c r="L11" s="1">
        <f t="shared" si="0"/>
        <v>34700</v>
      </c>
      <c r="M11" s="2">
        <v>1</v>
      </c>
    </row>
    <row r="12" spans="1:17" x14ac:dyDescent="0.25">
      <c r="A12" s="1"/>
      <c r="J12" s="7" t="s">
        <v>11</v>
      </c>
      <c r="K12" s="7">
        <v>1996</v>
      </c>
      <c r="L12" s="1">
        <f t="shared" si="0"/>
        <v>35065</v>
      </c>
      <c r="M12" s="2">
        <v>0</v>
      </c>
    </row>
    <row r="13" spans="1:17" x14ac:dyDescent="0.25">
      <c r="J13" s="7" t="s">
        <v>12</v>
      </c>
      <c r="K13" s="7">
        <v>1997</v>
      </c>
      <c r="L13" s="1">
        <f t="shared" si="0"/>
        <v>35431</v>
      </c>
      <c r="M13" s="2">
        <v>1</v>
      </c>
    </row>
    <row r="14" spans="1:17" x14ac:dyDescent="0.25">
      <c r="J14" s="7" t="s">
        <v>13</v>
      </c>
      <c r="K14" s="7">
        <v>1998</v>
      </c>
      <c r="L14" s="1">
        <f t="shared" si="0"/>
        <v>35796</v>
      </c>
      <c r="M14" s="2">
        <v>1</v>
      </c>
    </row>
    <row r="15" spans="1:17" x14ac:dyDescent="0.25">
      <c r="J15" s="7" t="s">
        <v>14</v>
      </c>
      <c r="K15" s="7">
        <v>1999</v>
      </c>
      <c r="L15" s="1">
        <f t="shared" si="0"/>
        <v>36161</v>
      </c>
      <c r="M15" s="2">
        <v>1</v>
      </c>
    </row>
    <row r="16" spans="1:17" x14ac:dyDescent="0.25">
      <c r="J16" s="7" t="s">
        <v>15</v>
      </c>
      <c r="K16" s="7">
        <v>2000</v>
      </c>
      <c r="L16" s="1">
        <f t="shared" si="0"/>
        <v>36526</v>
      </c>
      <c r="M16" s="2">
        <v>0</v>
      </c>
    </row>
    <row r="17" spans="10:16" x14ac:dyDescent="0.25">
      <c r="J17" s="7" t="s">
        <v>16</v>
      </c>
      <c r="K17" s="7">
        <v>2001</v>
      </c>
      <c r="L17" s="1">
        <f t="shared" si="0"/>
        <v>36892</v>
      </c>
      <c r="M17" s="2">
        <v>1</v>
      </c>
    </row>
    <row r="18" spans="10:16" x14ac:dyDescent="0.25">
      <c r="J18" s="7" t="s">
        <v>17</v>
      </c>
      <c r="K18" s="7">
        <v>2002</v>
      </c>
      <c r="L18" s="1">
        <f t="shared" si="0"/>
        <v>37257</v>
      </c>
      <c r="M18" s="2">
        <v>1</v>
      </c>
    </row>
    <row r="19" spans="10:16" x14ac:dyDescent="0.25">
      <c r="J19" s="7" t="s">
        <v>18</v>
      </c>
      <c r="K19" s="7">
        <v>2003</v>
      </c>
      <c r="L19" s="1">
        <f t="shared" si="0"/>
        <v>37622</v>
      </c>
      <c r="M19" s="2">
        <v>1</v>
      </c>
    </row>
    <row r="20" spans="10:16" x14ac:dyDescent="0.25">
      <c r="J20" s="7" t="s">
        <v>19</v>
      </c>
      <c r="K20" s="7">
        <v>2004</v>
      </c>
      <c r="L20" s="1">
        <f t="shared" si="0"/>
        <v>37987</v>
      </c>
      <c r="M20" s="2">
        <v>0</v>
      </c>
    </row>
    <row r="21" spans="10:16" x14ac:dyDescent="0.25">
      <c r="J21" s="7" t="s">
        <v>20</v>
      </c>
      <c r="K21" s="7">
        <v>2005</v>
      </c>
      <c r="L21" s="1">
        <f t="shared" si="0"/>
        <v>38353</v>
      </c>
      <c r="M21" s="2">
        <v>1</v>
      </c>
      <c r="N21" s="1"/>
      <c r="O21" s="1"/>
      <c r="P21" s="1"/>
    </row>
    <row r="22" spans="10:16" x14ac:dyDescent="0.25">
      <c r="J22" s="7" t="s">
        <v>21</v>
      </c>
      <c r="K22" s="7">
        <v>2006</v>
      </c>
      <c r="L22" s="1">
        <f t="shared" si="0"/>
        <v>38718</v>
      </c>
      <c r="M22" s="2">
        <v>1</v>
      </c>
    </row>
    <row r="23" spans="10:16" x14ac:dyDescent="0.25">
      <c r="J23" s="7" t="s">
        <v>22</v>
      </c>
      <c r="K23" s="7">
        <v>2007</v>
      </c>
      <c r="L23" s="1">
        <f t="shared" si="0"/>
        <v>39083</v>
      </c>
      <c r="M23" s="2">
        <v>1</v>
      </c>
    </row>
    <row r="24" spans="10:16" x14ac:dyDescent="0.25">
      <c r="J24" s="7" t="s">
        <v>23</v>
      </c>
      <c r="K24" s="7">
        <v>2008</v>
      </c>
      <c r="L24" s="1">
        <f t="shared" si="0"/>
        <v>39448</v>
      </c>
      <c r="M24" s="2">
        <v>0</v>
      </c>
    </row>
    <row r="25" spans="10:16" x14ac:dyDescent="0.25">
      <c r="J25" s="7" t="s">
        <v>28</v>
      </c>
      <c r="K25" s="7">
        <v>2009</v>
      </c>
      <c r="L25" s="1">
        <f t="shared" si="0"/>
        <v>39814</v>
      </c>
      <c r="M25" s="2">
        <v>1</v>
      </c>
    </row>
    <row r="26" spans="10:16" x14ac:dyDescent="0.25">
      <c r="J26" s="9" t="s">
        <v>27</v>
      </c>
      <c r="K26" s="7">
        <v>2010</v>
      </c>
      <c r="L26" s="1">
        <f t="shared" si="0"/>
        <v>40179</v>
      </c>
      <c r="M26" s="2">
        <v>1</v>
      </c>
    </row>
    <row r="27" spans="10:16" x14ac:dyDescent="0.25">
      <c r="J27" s="9" t="str">
        <f>"A"&amp;J1</f>
        <v>AB</v>
      </c>
      <c r="K27" s="7">
        <v>2011</v>
      </c>
      <c r="L27" s="1">
        <f t="shared" si="0"/>
        <v>40544</v>
      </c>
      <c r="M27" s="2">
        <v>1</v>
      </c>
    </row>
    <row r="28" spans="10:16" x14ac:dyDescent="0.25">
      <c r="J28" s="9" t="str">
        <f t="shared" ref="J28:J36" si="1">"A"&amp;J2</f>
        <v>AC</v>
      </c>
      <c r="K28" s="7">
        <v>2012</v>
      </c>
      <c r="L28" s="1">
        <f t="shared" si="0"/>
        <v>40909</v>
      </c>
      <c r="M28" s="2">
        <v>0</v>
      </c>
    </row>
    <row r="29" spans="10:16" x14ac:dyDescent="0.25">
      <c r="J29" s="9" t="str">
        <f t="shared" si="1"/>
        <v>AD</v>
      </c>
      <c r="K29" s="7">
        <v>2013</v>
      </c>
      <c r="L29" s="1">
        <f t="shared" si="0"/>
        <v>41275</v>
      </c>
      <c r="M29" s="2">
        <v>1</v>
      </c>
    </row>
    <row r="30" spans="10:16" x14ac:dyDescent="0.25">
      <c r="J30" s="9" t="str">
        <f t="shared" si="1"/>
        <v>AE</v>
      </c>
      <c r="K30" s="7">
        <v>2014</v>
      </c>
      <c r="L30" s="1">
        <f t="shared" si="0"/>
        <v>41640</v>
      </c>
      <c r="M30" s="2">
        <v>1</v>
      </c>
    </row>
    <row r="31" spans="10:16" x14ac:dyDescent="0.25">
      <c r="J31" s="9" t="str">
        <f t="shared" si="1"/>
        <v>AF</v>
      </c>
      <c r="K31" s="7">
        <v>2015</v>
      </c>
      <c r="L31" s="1">
        <f t="shared" si="0"/>
        <v>42005</v>
      </c>
      <c r="M31" s="2">
        <v>1</v>
      </c>
    </row>
    <row r="32" spans="10:16" x14ac:dyDescent="0.25">
      <c r="J32" s="9" t="str">
        <f t="shared" si="1"/>
        <v>AG</v>
      </c>
      <c r="K32" s="7">
        <v>2016</v>
      </c>
      <c r="L32" s="1">
        <f t="shared" si="0"/>
        <v>42370</v>
      </c>
      <c r="M32" s="2">
        <v>0</v>
      </c>
    </row>
    <row r="33" spans="10:13" x14ac:dyDescent="0.25">
      <c r="J33" s="9" t="str">
        <f t="shared" si="1"/>
        <v>AH</v>
      </c>
      <c r="K33" s="7">
        <v>2017</v>
      </c>
      <c r="L33" s="1">
        <f t="shared" si="0"/>
        <v>42736</v>
      </c>
      <c r="M33" s="2">
        <v>1</v>
      </c>
    </row>
    <row r="34" spans="10:13" x14ac:dyDescent="0.25">
      <c r="J34" s="9" t="str">
        <f t="shared" si="1"/>
        <v>AI</v>
      </c>
      <c r="K34" s="7">
        <v>2018</v>
      </c>
      <c r="L34" s="1">
        <f t="shared" si="0"/>
        <v>43101</v>
      </c>
      <c r="M34" s="2">
        <v>1</v>
      </c>
    </row>
    <row r="35" spans="10:13" x14ac:dyDescent="0.25">
      <c r="J35" s="9" t="str">
        <f t="shared" si="1"/>
        <v>AJ</v>
      </c>
      <c r="K35" s="7">
        <v>2019</v>
      </c>
      <c r="L35" s="1">
        <f t="shared" si="0"/>
        <v>43466</v>
      </c>
      <c r="M35" s="2">
        <v>1</v>
      </c>
    </row>
    <row r="36" spans="10:13" x14ac:dyDescent="0.25">
      <c r="J36" s="9" t="str">
        <f t="shared" si="1"/>
        <v>AK</v>
      </c>
      <c r="K36" s="7">
        <v>2020</v>
      </c>
      <c r="L36" s="1">
        <f t="shared" si="0"/>
        <v>43831</v>
      </c>
      <c r="M36" s="2">
        <v>2</v>
      </c>
    </row>
  </sheetData>
  <sheetProtection password="8252" sheet="1" objects="1" scenarios="1"/>
  <mergeCells count="3">
    <mergeCell ref="A2:H2"/>
    <mergeCell ref="A3:H3"/>
    <mergeCell ref="A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Heritage SN Decoder</vt:lpstr>
    </vt:vector>
  </TitlesOfParts>
  <Company>Atlas Copco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Matthews</dc:creator>
  <cp:lastModifiedBy>Robert Matthews</cp:lastModifiedBy>
  <dcterms:created xsi:type="dcterms:W3CDTF">2014-01-21T15:19:44Z</dcterms:created>
  <dcterms:modified xsi:type="dcterms:W3CDTF">2014-01-23T14:08:47Z</dcterms:modified>
</cp:coreProperties>
</file>